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7"/>
  <workbookPr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0" documentId="8_{E2093ECF-65AC-488E-9F2D-07C6DE3B2790}" xr6:coauthVersionLast="47" xr6:coauthVersionMax="47" xr10:uidLastSave="{00000000-0000-0000-0000-000000000000}"/>
  <bookViews>
    <workbookView xWindow="35880" yWindow="-120" windowWidth="38640" windowHeight="21120" xr2:uid="{2E4A46D4-DDB0-40E4-B378-D1EE5C742E71}"/>
  </bookViews>
  <sheets>
    <sheet name="Opitmera formler" sheetId="3" r:id="rId1"/>
    <sheet name="Opitmera formler (F)" sheetId="1" r:id="rId2"/>
  </sheets>
  <externalReferences>
    <externalReference r:id="rId3"/>
  </externalReferences>
  <definedNames>
    <definedName name="Borr_mm">#REF!</definedName>
    <definedName name="Pensel_m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D18" i="3" s="1"/>
  <c r="E17" i="3"/>
  <c r="D17" i="3" s="1"/>
  <c r="E16" i="3"/>
  <c r="D16" i="3" s="1"/>
  <c r="E15" i="3"/>
  <c r="D15" i="3" s="1"/>
  <c r="E14" i="3"/>
  <c r="D14" i="3" s="1"/>
  <c r="E13" i="3"/>
  <c r="D13" i="3" s="1"/>
  <c r="E12" i="3"/>
  <c r="D12" i="3"/>
  <c r="E11" i="3"/>
  <c r="D11" i="3" s="1"/>
  <c r="I18" i="1"/>
  <c r="I17" i="1"/>
  <c r="I16" i="1"/>
  <c r="I15" i="1"/>
  <c r="I14" i="1"/>
  <c r="I13" i="1"/>
  <c r="I12" i="1"/>
  <c r="I11" i="1"/>
  <c r="G18" i="1"/>
  <c r="G17" i="1"/>
  <c r="G16" i="1"/>
  <c r="G15" i="1"/>
  <c r="G14" i="1"/>
  <c r="G13" i="1"/>
  <c r="G12" i="1"/>
  <c r="G11" i="1"/>
  <c r="E18" i="1"/>
  <c r="D18" i="1" s="1"/>
  <c r="E17" i="1"/>
  <c r="D17" i="1" s="1"/>
  <c r="E16" i="1"/>
  <c r="D16" i="1" s="1"/>
  <c r="E15" i="1"/>
  <c r="D15" i="1" s="1"/>
  <c r="E14" i="1"/>
  <c r="D14" i="1" s="1"/>
  <c r="E12" i="1"/>
  <c r="D12" i="1" s="1"/>
  <c r="E11" i="1"/>
  <c r="D11" i="1" s="1"/>
  <c r="E13" i="1"/>
  <c r="D13" i="1"/>
</calcChain>
</file>

<file path=xl/sharedStrings.xml><?xml version="1.0" encoding="utf-8"?>
<sst xmlns="http://schemas.openxmlformats.org/spreadsheetml/2006/main" count="34" uniqueCount="14">
  <si>
    <t>Bonusgräns</t>
  </si>
  <si>
    <t>Bonus, %</t>
  </si>
  <si>
    <t>Säljare</t>
  </si>
  <si>
    <t>Försäljning, kr</t>
  </si>
  <si>
    <t>Bonus, kr</t>
  </si>
  <si>
    <t>Eva</t>
  </si>
  <si>
    <t>Bengt</t>
  </si>
  <si>
    <t>Anna-Carin</t>
  </si>
  <si>
    <t>Erik</t>
  </si>
  <si>
    <t>Linda</t>
  </si>
  <si>
    <t>Jörgen</t>
  </si>
  <si>
    <t>Jan-Åke</t>
  </si>
  <si>
    <t>Susanne</t>
  </si>
  <si>
    <t>🤖 AI hjälper dig optimera dina formler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</si>
</sst>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sz val="26"/>
      <color theme="0"/>
      <name val="Calibri"/>
      <family val="2"/>
      <scheme val="minor"/>
    </font>
    <font>
      <sz val="2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3">
    <xf numFmtId="0" fontId="0" fillId="0" borderId="0" xfId="0"/>
    <xf numFmtId="0" fontId="1" fillId="3" borderId="1" xfId="0" applyFont="1" applyFill="1" applyBorder="1"/>
    <xf numFmtId="9" fontId="0" fillId="4" borderId="1" xfId="0" applyNumberFormat="1" applyFill="1" applyBorder="1"/>
    <xf numFmtId="3" fontId="0" fillId="0" borderId="0" xfId="0" applyNumberFormat="1"/>
    <xf numFmtId="9" fontId="0" fillId="0" borderId="0" xfId="0" applyNumberFormat="1"/>
    <xf numFmtId="0" fontId="0" fillId="0" borderId="1" xfId="0" applyBorder="1"/>
    <xf numFmtId="3" fontId="0" fillId="0" borderId="1" xfId="0" applyNumberFormat="1" applyBorder="1"/>
    <xf numFmtId="9" fontId="0" fillId="5" borderId="1" xfId="0" applyNumberFormat="1" applyFill="1" applyBorder="1"/>
    <xf numFmtId="3" fontId="0" fillId="4" borderId="1" xfId="0" applyNumberFormat="1" applyFill="1" applyBorder="1"/>
    <xf numFmtId="0" fontId="3" fillId="6" borderId="0" xfId="1" applyFont="1" applyFill="1"/>
    <xf numFmtId="0" fontId="4" fillId="6" borderId="0" xfId="1" applyFont="1" applyFill="1"/>
    <xf numFmtId="0" fontId="5" fillId="6" borderId="0" xfId="0" applyFont="1" applyFill="1"/>
    <xf numFmtId="9" fontId="0" fillId="7" borderId="1" xfId="0" applyNumberFormat="1" applyFill="1" applyBorder="1"/>
  </cellXfs>
  <cellStyles count="2">
    <cellStyle name="Dekorfärg3" xfId="1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294414</xdr:colOff>
      <xdr:row>15</xdr:row>
      <xdr:rowOff>112080</xdr:rowOff>
    </xdr:from>
    <xdr:to>
      <xdr:col>18</xdr:col>
      <xdr:colOff>353642</xdr:colOff>
      <xdr:row>23</xdr:row>
      <xdr:rowOff>112582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658594D7-8DAC-43D1-9557-3E6E6C5E7CCE}"/>
            </a:ext>
          </a:extLst>
        </xdr:cNvPr>
        <xdr:cNvSpPr txBox="1"/>
      </xdr:nvSpPr>
      <xdr:spPr>
        <a:xfrm>
          <a:off x="5018814" y="3074355"/>
          <a:ext cx="5974253" cy="1448302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sv-SE" sz="1600"/>
            <a:t>Bifoga bilden i din</a:t>
          </a:r>
          <a:r>
            <a:rPr lang="sv-SE" sz="1600" baseline="0"/>
            <a:t> AI-chat. Prompt:</a:t>
          </a:r>
        </a:p>
        <a:p>
          <a:pPr algn="l"/>
          <a:r>
            <a:rPr lang="sv-SE" sz="1600"/>
            <a:t>I cell E9 har jag följande formeln som räknar ut Bonus i %: </a:t>
          </a:r>
        </a:p>
        <a:p>
          <a:pPr algn="l"/>
          <a:r>
            <a:rPr lang="sv-SE" sz="1600"/>
            <a:t>=OM(C11&gt;$B$7;$C$7;OM(C11&gt;$B$6;$C$6;OM(C11&gt;$B$5;$C$5;0)))</a:t>
          </a:r>
        </a:p>
        <a:p>
          <a:pPr algn="l"/>
          <a:r>
            <a:rPr lang="sv-SE" sz="1600"/>
            <a:t>Formeln fungerar, men jag skulle vilja vet om den är optimal i Excel eller om det finns bättre lösningar?</a:t>
          </a:r>
          <a:endParaRPr lang="sv-SE" sz="16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10</xdr:col>
      <xdr:colOff>602732</xdr:colOff>
      <xdr:row>0</xdr:row>
      <xdr:rowOff>39677</xdr:rowOff>
    </xdr:from>
    <xdr:to>
      <xdr:col>17</xdr:col>
      <xdr:colOff>16985</xdr:colOff>
      <xdr:row>15</xdr:row>
      <xdr:rowOff>65209</xdr:rowOff>
    </xdr:to>
    <xdr:pic>
      <xdr:nvPicPr>
        <xdr:cNvPr id="3" name="Bildobjekt 2">
          <a:extLst>
            <a:ext uri="{FF2B5EF4-FFF2-40B4-BE49-F238E27FC236}">
              <a16:creationId xmlns:a16="http://schemas.microsoft.com/office/drawing/2014/main" id="{9ABAC89F-543B-400D-A083-F9B4EE851C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0275" y="39677"/>
          <a:ext cx="4021631" cy="2991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293053</xdr:colOff>
      <xdr:row>15</xdr:row>
      <xdr:rowOff>112080</xdr:rowOff>
    </xdr:from>
    <xdr:to>
      <xdr:col>18</xdr:col>
      <xdr:colOff>355003</xdr:colOff>
      <xdr:row>23</xdr:row>
      <xdr:rowOff>112582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28319804-65BF-4041-93D4-A15D4AD6154F}"/>
            </a:ext>
          </a:extLst>
        </xdr:cNvPr>
        <xdr:cNvSpPr txBox="1"/>
      </xdr:nvSpPr>
      <xdr:spPr>
        <a:xfrm>
          <a:off x="5025474" y="3069843"/>
          <a:ext cx="5972463" cy="1444292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sv-SE" sz="1600"/>
            <a:t>Bifoga bilden i din</a:t>
          </a:r>
          <a:r>
            <a:rPr lang="sv-SE" sz="1600" baseline="0"/>
            <a:t> AI-chat. Prompt:</a:t>
          </a:r>
        </a:p>
        <a:p>
          <a:pPr algn="l"/>
          <a:r>
            <a:rPr lang="sv-SE" sz="1600"/>
            <a:t>I cell E9 har jag följande formeln som räknar ut Bonus i %: </a:t>
          </a:r>
        </a:p>
        <a:p>
          <a:pPr algn="l"/>
          <a:r>
            <a:rPr lang="sv-SE" sz="1600"/>
            <a:t>=OM(C11&gt;$B$7;$C$7;OM(C11&gt;$B$6;$C$6;OM(C11&gt;$B$5;$C$5;0)))</a:t>
          </a:r>
        </a:p>
        <a:p>
          <a:pPr algn="l"/>
          <a:r>
            <a:rPr lang="sv-SE" sz="1600"/>
            <a:t>Formeln fungerar, men jag skulle vilja vet om den är optimal i Excel eller om det finns bättre lösningar?</a:t>
          </a:r>
          <a:endParaRPr lang="sv-SE" sz="16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10</xdr:col>
      <xdr:colOff>602732</xdr:colOff>
      <xdr:row>0</xdr:row>
      <xdr:rowOff>39677</xdr:rowOff>
    </xdr:from>
    <xdr:to>
      <xdr:col>17</xdr:col>
      <xdr:colOff>22427</xdr:colOff>
      <xdr:row>15</xdr:row>
      <xdr:rowOff>73373</xdr:rowOff>
    </xdr:to>
    <xdr:pic>
      <xdr:nvPicPr>
        <xdr:cNvPr id="4" name="Bildobjekt 3">
          <a:extLst>
            <a:ext uri="{FF2B5EF4-FFF2-40B4-BE49-F238E27FC236}">
              <a16:creationId xmlns:a16="http://schemas.microsoft.com/office/drawing/2014/main" id="{F10E55DF-FF60-57DE-3499-22976487B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1877" y="39677"/>
          <a:ext cx="4016761" cy="29914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focellab-my.sharepoint.com/personal/tobias_infocell_se/Documents/_Kursfiler-Infocell/Excel/OM,%20OCH,%20ELLER.xlsx" TargetMode="External"/><Relationship Id="rId1" Type="http://schemas.openxmlformats.org/officeDocument/2006/relationships/externalLinkPath" Target="/personal/tobias_infocell_se/Documents/_Kursfiler-Infocell/Excel/OM,%20OCH,%20ELL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M"/>
      <sheetName val="OM (F)"/>
      <sheetName val="OMFEL"/>
      <sheetName val="OMFEL (F)"/>
      <sheetName val="OM OCH"/>
      <sheetName val="OM OCH (F)"/>
      <sheetName val="OM ELLER"/>
      <sheetName val="OM ELLER (F)"/>
      <sheetName val="Övning"/>
      <sheetName val="Övning (F)"/>
      <sheetName val="Nästlad OM - IFS"/>
      <sheetName val="Nästlad OM - IFS (Facit)"/>
      <sheetName val="OCH, ELLER"/>
      <sheetName val="OCH, ELLER (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6AB6E-3B92-4384-80FC-5AD6B3662912}">
  <sheetPr>
    <tabColor rgb="FF92D050"/>
  </sheetPr>
  <dimension ref="A2:Q18"/>
  <sheetViews>
    <sheetView showGridLines="0" tabSelected="1" zoomScale="190" zoomScaleNormal="190" workbookViewId="0">
      <selection activeCell="G11" sqref="G11"/>
    </sheetView>
  </sheetViews>
  <sheetFormatPr defaultRowHeight="14.6" x14ac:dyDescent="0.4"/>
  <cols>
    <col min="1" max="1" width="2.921875" customWidth="1"/>
    <col min="2" max="2" width="10.765625" customWidth="1"/>
    <col min="3" max="3" width="12.4609375" bestFit="1" customWidth="1"/>
    <col min="4" max="4" width="9.4609375" customWidth="1"/>
    <col min="5" max="5" width="8.4609375" bestFit="1" customWidth="1"/>
    <col min="6" max="6" width="2.84375" customWidth="1"/>
    <col min="7" max="7" width="8.4609375" bestFit="1" customWidth="1"/>
    <col min="8" max="8" width="2.84375" customWidth="1"/>
    <col min="9" max="9" width="8.4609375" bestFit="1" customWidth="1"/>
  </cols>
  <sheetData>
    <row r="2" spans="1:17" s="11" customFormat="1" ht="33.450000000000003" x14ac:dyDescent="0.85">
      <c r="A2" s="9"/>
      <c r="B2" s="9" t="s">
        <v>13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4" spans="1:17" x14ac:dyDescent="0.4">
      <c r="B4" s="1" t="s">
        <v>0</v>
      </c>
      <c r="C4" s="1" t="s">
        <v>1</v>
      </c>
    </row>
    <row r="5" spans="1:17" x14ac:dyDescent="0.4">
      <c r="B5" s="8">
        <v>50000</v>
      </c>
      <c r="C5" s="2">
        <v>0.05</v>
      </c>
    </row>
    <row r="6" spans="1:17" x14ac:dyDescent="0.4">
      <c r="B6" s="8">
        <v>75000</v>
      </c>
      <c r="C6" s="2">
        <v>7.0000000000000007E-2</v>
      </c>
      <c r="F6" s="3"/>
      <c r="H6" s="3"/>
    </row>
    <row r="7" spans="1:17" x14ac:dyDescent="0.4">
      <c r="B7" s="8">
        <v>100000</v>
      </c>
      <c r="C7" s="2">
        <v>0.1</v>
      </c>
      <c r="F7" s="3"/>
      <c r="H7" s="3"/>
    </row>
    <row r="8" spans="1:17" x14ac:dyDescent="0.4">
      <c r="C8" s="4"/>
      <c r="F8" s="3"/>
      <c r="H8" s="3"/>
    </row>
    <row r="10" spans="1:17" x14ac:dyDescent="0.4">
      <c r="B10" s="1" t="s">
        <v>2</v>
      </c>
      <c r="C10" s="1" t="s">
        <v>3</v>
      </c>
      <c r="D10" s="1" t="s">
        <v>4</v>
      </c>
      <c r="E10" s="1" t="s">
        <v>1</v>
      </c>
      <c r="G10" s="1" t="s">
        <v>1</v>
      </c>
      <c r="I10" s="1" t="s">
        <v>1</v>
      </c>
    </row>
    <row r="11" spans="1:17" x14ac:dyDescent="0.4">
      <c r="B11" s="5" t="s">
        <v>5</v>
      </c>
      <c r="C11" s="6">
        <v>387077</v>
      </c>
      <c r="D11" s="6">
        <f t="shared" ref="D11:D18" si="0">E11*C11</f>
        <v>38707.700000000004</v>
      </c>
      <c r="E11" s="12">
        <f t="shared" ref="E11:E13" si="1">IF(C11&gt;$B$7,$C$7,IF(C11&gt;$B$6,$C$6,IF(C11&gt;$B$5,$C$5,0)))</f>
        <v>0.1</v>
      </c>
      <c r="G11" s="7"/>
      <c r="I11" s="7"/>
    </row>
    <row r="12" spans="1:17" x14ac:dyDescent="0.4">
      <c r="B12" s="5" t="s">
        <v>6</v>
      </c>
      <c r="C12" s="6">
        <v>79630</v>
      </c>
      <c r="D12" s="6">
        <f t="shared" si="0"/>
        <v>5574.1</v>
      </c>
      <c r="E12" s="12">
        <f t="shared" si="1"/>
        <v>7.0000000000000007E-2</v>
      </c>
      <c r="G12" s="7"/>
      <c r="I12" s="7"/>
    </row>
    <row r="13" spans="1:17" x14ac:dyDescent="0.4">
      <c r="B13" s="5" t="s">
        <v>7</v>
      </c>
      <c r="C13" s="6">
        <v>58546</v>
      </c>
      <c r="D13" s="6">
        <f t="shared" si="0"/>
        <v>2927.3</v>
      </c>
      <c r="E13" s="12">
        <f>IF(C13&gt;$B$7,$C$7,IF(C13&gt;$B$6,$C$6,IF(C13&gt;$B$5,$C$5,0)))</f>
        <v>0.05</v>
      </c>
      <c r="G13" s="7"/>
      <c r="I13" s="7"/>
    </row>
    <row r="14" spans="1:17" x14ac:dyDescent="0.4">
      <c r="B14" s="5" t="s">
        <v>8</v>
      </c>
      <c r="C14" s="6">
        <v>44539</v>
      </c>
      <c r="D14" s="6">
        <f t="shared" si="0"/>
        <v>0</v>
      </c>
      <c r="E14" s="12">
        <f t="shared" ref="E14:E18" si="2">IF(C14&gt;$B$7,$C$7,IF(C14&gt;$B$6,$C$6,IF(C14&gt;$B$5,$C$5,0)))</f>
        <v>0</v>
      </c>
      <c r="G14" s="7"/>
      <c r="I14" s="7"/>
    </row>
    <row r="15" spans="1:17" x14ac:dyDescent="0.4">
      <c r="B15" s="5" t="s">
        <v>9</v>
      </c>
      <c r="C15" s="6">
        <v>63529</v>
      </c>
      <c r="D15" s="6">
        <f t="shared" si="0"/>
        <v>3176.4500000000003</v>
      </c>
      <c r="E15" s="12">
        <f t="shared" si="2"/>
        <v>0.05</v>
      </c>
      <c r="G15" s="7"/>
      <c r="I15" s="7"/>
    </row>
    <row r="16" spans="1:17" x14ac:dyDescent="0.4">
      <c r="B16" s="5" t="s">
        <v>10</v>
      </c>
      <c r="C16" s="6">
        <v>98566</v>
      </c>
      <c r="D16" s="6">
        <f t="shared" si="0"/>
        <v>6899.6200000000008</v>
      </c>
      <c r="E16" s="12">
        <f t="shared" si="2"/>
        <v>7.0000000000000007E-2</v>
      </c>
      <c r="G16" s="7"/>
      <c r="I16" s="7"/>
    </row>
    <row r="17" spans="2:9" x14ac:dyDescent="0.4">
      <c r="B17" s="5" t="s">
        <v>11</v>
      </c>
      <c r="C17" s="6">
        <v>350131</v>
      </c>
      <c r="D17" s="6">
        <f t="shared" si="0"/>
        <v>35013.1</v>
      </c>
      <c r="E17" s="12">
        <f t="shared" si="2"/>
        <v>0.1</v>
      </c>
      <c r="G17" s="7"/>
      <c r="I17" s="7"/>
    </row>
    <row r="18" spans="2:9" x14ac:dyDescent="0.4">
      <c r="B18" s="5" t="s">
        <v>12</v>
      </c>
      <c r="C18" s="6">
        <v>34569</v>
      </c>
      <c r="D18" s="6">
        <f t="shared" si="0"/>
        <v>0</v>
      </c>
      <c r="E18" s="12">
        <f t="shared" si="2"/>
        <v>0</v>
      </c>
      <c r="G18" s="7"/>
      <c r="I18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7B957-D658-41F2-BBC7-4E6932E09A29}">
  <sheetPr>
    <tabColor rgb="FFFF0000"/>
  </sheetPr>
  <dimension ref="A2:Q18"/>
  <sheetViews>
    <sheetView showGridLines="0" zoomScale="190" zoomScaleNormal="190" workbookViewId="0">
      <selection activeCell="G11" sqref="G11"/>
    </sheetView>
  </sheetViews>
  <sheetFormatPr defaultRowHeight="14.6" x14ac:dyDescent="0.4"/>
  <cols>
    <col min="1" max="1" width="2.921875" customWidth="1"/>
    <col min="2" max="2" width="10.765625" customWidth="1"/>
    <col min="3" max="3" width="12.4609375" bestFit="1" customWidth="1"/>
    <col min="4" max="4" width="9.4609375" customWidth="1"/>
    <col min="5" max="5" width="8.4609375" bestFit="1" customWidth="1"/>
    <col min="6" max="6" width="2.84375" customWidth="1"/>
    <col min="7" max="7" width="8.4609375" bestFit="1" customWidth="1"/>
    <col min="8" max="8" width="2.84375" customWidth="1"/>
    <col min="9" max="9" width="8.4609375" bestFit="1" customWidth="1"/>
  </cols>
  <sheetData>
    <row r="2" spans="1:17" s="11" customFormat="1" ht="33.450000000000003" x14ac:dyDescent="0.85">
      <c r="A2" s="9"/>
      <c r="B2" s="9" t="s">
        <v>13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4" spans="1:17" x14ac:dyDescent="0.4">
      <c r="B4" s="1" t="s">
        <v>0</v>
      </c>
      <c r="C4" s="1" t="s">
        <v>1</v>
      </c>
    </row>
    <row r="5" spans="1:17" x14ac:dyDescent="0.4">
      <c r="B5" s="8">
        <v>50000</v>
      </c>
      <c r="C5" s="2">
        <v>0.05</v>
      </c>
    </row>
    <row r="6" spans="1:17" x14ac:dyDescent="0.4">
      <c r="B6" s="8">
        <v>75000</v>
      </c>
      <c r="C6" s="2">
        <v>7.0000000000000007E-2</v>
      </c>
      <c r="F6" s="3"/>
      <c r="H6" s="3"/>
    </row>
    <row r="7" spans="1:17" x14ac:dyDescent="0.4">
      <c r="B7" s="8">
        <v>100000</v>
      </c>
      <c r="C7" s="2">
        <v>0.1</v>
      </c>
      <c r="F7" s="3"/>
      <c r="H7" s="3"/>
    </row>
    <row r="8" spans="1:17" x14ac:dyDescent="0.4">
      <c r="C8" s="4"/>
      <c r="F8" s="3"/>
      <c r="H8" s="3"/>
    </row>
    <row r="10" spans="1:17" x14ac:dyDescent="0.4">
      <c r="B10" s="1" t="s">
        <v>2</v>
      </c>
      <c r="C10" s="1" t="s">
        <v>3</v>
      </c>
      <c r="D10" s="1" t="s">
        <v>4</v>
      </c>
      <c r="E10" s="1" t="s">
        <v>1</v>
      </c>
      <c r="G10" s="1" t="s">
        <v>1</v>
      </c>
      <c r="I10" s="1" t="s">
        <v>1</v>
      </c>
    </row>
    <row r="11" spans="1:17" x14ac:dyDescent="0.4">
      <c r="B11" s="5" t="s">
        <v>5</v>
      </c>
      <c r="C11" s="6">
        <v>387077</v>
      </c>
      <c r="D11" s="6">
        <f t="shared" ref="D11:D18" si="0">E11*C11</f>
        <v>38707.700000000004</v>
      </c>
      <c r="E11" s="12">
        <f t="shared" ref="E11:E13" si="1">IF(C11&gt;$B$7,$C$7,IF(C11&gt;$B$6,$C$6,IF(C11&gt;$B$5,$C$5,0)))</f>
        <v>0.1</v>
      </c>
      <c r="G11" s="7">
        <f>_xlfn.XLOOKUP(C11,$B$5:$B$7,$C$5:$C$7,0,-1)</f>
        <v>0.1</v>
      </c>
      <c r="I11" s="7">
        <f>IFERROR(INDEX($C$5:$C$7, MATCH(C11,$B$5:$B$7,1)),0)</f>
        <v>0.1</v>
      </c>
    </row>
    <row r="12" spans="1:17" x14ac:dyDescent="0.4">
      <c r="B12" s="5" t="s">
        <v>6</v>
      </c>
      <c r="C12" s="6">
        <v>79630</v>
      </c>
      <c r="D12" s="6">
        <f t="shared" si="0"/>
        <v>5574.1</v>
      </c>
      <c r="E12" s="12">
        <f t="shared" si="1"/>
        <v>7.0000000000000007E-2</v>
      </c>
      <c r="G12" s="7">
        <f t="shared" ref="G12:G18" si="2">_xlfn.XLOOKUP(C12,$B$5:$B$7,$C$5:$C$7,0,-1)</f>
        <v>7.0000000000000007E-2</v>
      </c>
      <c r="I12" s="7">
        <f t="shared" ref="I12:I18" si="3">IFERROR(INDEX($C$5:$C$7, MATCH(C12,$B$5:$B$7,1)),0)</f>
        <v>7.0000000000000007E-2</v>
      </c>
    </row>
    <row r="13" spans="1:17" x14ac:dyDescent="0.4">
      <c r="B13" s="5" t="s">
        <v>7</v>
      </c>
      <c r="C13" s="6">
        <v>58546</v>
      </c>
      <c r="D13" s="6">
        <f t="shared" si="0"/>
        <v>2927.3</v>
      </c>
      <c r="E13" s="12">
        <f>IF(C13&gt;$B$7,$C$7,IF(C13&gt;$B$6,$C$6,IF(C13&gt;$B$5,$C$5,0)))</f>
        <v>0.05</v>
      </c>
      <c r="G13" s="7">
        <f t="shared" si="2"/>
        <v>0.05</v>
      </c>
      <c r="I13" s="7">
        <f t="shared" si="3"/>
        <v>0.05</v>
      </c>
    </row>
    <row r="14" spans="1:17" x14ac:dyDescent="0.4">
      <c r="B14" s="5" t="s">
        <v>8</v>
      </c>
      <c r="C14" s="6">
        <v>44539</v>
      </c>
      <c r="D14" s="6">
        <f t="shared" si="0"/>
        <v>0</v>
      </c>
      <c r="E14" s="12">
        <f t="shared" ref="E14:E18" si="4">IF(C14&gt;$B$7,$C$7,IF(C14&gt;$B$6,$C$6,IF(C14&gt;$B$5,$C$5,0)))</f>
        <v>0</v>
      </c>
      <c r="G14" s="7">
        <f t="shared" si="2"/>
        <v>0</v>
      </c>
      <c r="I14" s="7">
        <f t="shared" si="3"/>
        <v>0</v>
      </c>
    </row>
    <row r="15" spans="1:17" x14ac:dyDescent="0.4">
      <c r="B15" s="5" t="s">
        <v>9</v>
      </c>
      <c r="C15" s="6">
        <v>63529</v>
      </c>
      <c r="D15" s="6">
        <f t="shared" si="0"/>
        <v>3176.4500000000003</v>
      </c>
      <c r="E15" s="12">
        <f t="shared" si="4"/>
        <v>0.05</v>
      </c>
      <c r="G15" s="7">
        <f t="shared" si="2"/>
        <v>0.05</v>
      </c>
      <c r="I15" s="7">
        <f t="shared" si="3"/>
        <v>0.05</v>
      </c>
    </row>
    <row r="16" spans="1:17" x14ac:dyDescent="0.4">
      <c r="B16" s="5" t="s">
        <v>10</v>
      </c>
      <c r="C16" s="6">
        <v>98566</v>
      </c>
      <c r="D16" s="6">
        <f t="shared" si="0"/>
        <v>6899.6200000000008</v>
      </c>
      <c r="E16" s="12">
        <f t="shared" si="4"/>
        <v>7.0000000000000007E-2</v>
      </c>
      <c r="G16" s="7">
        <f t="shared" si="2"/>
        <v>7.0000000000000007E-2</v>
      </c>
      <c r="I16" s="7">
        <f t="shared" si="3"/>
        <v>7.0000000000000007E-2</v>
      </c>
    </row>
    <row r="17" spans="2:9" x14ac:dyDescent="0.4">
      <c r="B17" s="5" t="s">
        <v>11</v>
      </c>
      <c r="C17" s="6">
        <v>350131</v>
      </c>
      <c r="D17" s="6">
        <f t="shared" si="0"/>
        <v>35013.1</v>
      </c>
      <c r="E17" s="12">
        <f t="shared" si="4"/>
        <v>0.1</v>
      </c>
      <c r="G17" s="7">
        <f t="shared" si="2"/>
        <v>0.1</v>
      </c>
      <c r="I17" s="7">
        <f t="shared" si="3"/>
        <v>0.1</v>
      </c>
    </row>
    <row r="18" spans="2:9" x14ac:dyDescent="0.4">
      <c r="B18" s="5" t="s">
        <v>12</v>
      </c>
      <c r="C18" s="6">
        <v>34569</v>
      </c>
      <c r="D18" s="6">
        <f t="shared" si="0"/>
        <v>0</v>
      </c>
      <c r="E18" s="12">
        <f t="shared" si="4"/>
        <v>0</v>
      </c>
      <c r="G18" s="7">
        <f t="shared" si="2"/>
        <v>0</v>
      </c>
      <c r="I18" s="7">
        <f t="shared" si="3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Opitmera formler</vt:lpstr>
      <vt:lpstr>Opitmera formler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2025-11-29T11:46:44Z</dcterms:created>
  <dcterms:modified xsi:type="dcterms:W3CDTF">2025-11-29T12:04:46Z</dcterms:modified>
</cp:coreProperties>
</file>